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7" i="1"/>
  <c r="G47"/>
  <c r="H46"/>
  <c r="G46"/>
  <c r="H41"/>
  <c r="G41"/>
  <c r="H40"/>
  <c r="G40"/>
  <c r="H37"/>
  <c r="G37"/>
  <c r="H35"/>
  <c r="G35"/>
  <c r="H34"/>
  <c r="G34"/>
  <c r="H32"/>
  <c r="G32"/>
  <c r="H30"/>
  <c r="G30"/>
  <c r="H28"/>
  <c r="G28"/>
  <c r="H19"/>
  <c r="G19"/>
  <c r="H13"/>
  <c r="G13"/>
  <c r="H10"/>
  <c r="G10"/>
  <c r="H7"/>
  <c r="G7"/>
  <c r="H6"/>
  <c r="G6"/>
  <c r="H5"/>
  <c r="G5"/>
</calcChain>
</file>

<file path=xl/sharedStrings.xml><?xml version="1.0" encoding="utf-8"?>
<sst xmlns="http://schemas.openxmlformats.org/spreadsheetml/2006/main" count="222" uniqueCount="60">
  <si>
    <t>Отчет об исполнении сметы    за 2014 год</t>
  </si>
  <si>
    <t>Агенство развития территорий МО "новодевяткинское сельское поселение"</t>
  </si>
  <si>
    <t xml:space="preserve">    на 31.12.2014 г.</t>
  </si>
  <si>
    <t>Наименование</t>
  </si>
  <si>
    <t>Код подраздел</t>
  </si>
  <si>
    <t>Код целевой статьи</t>
  </si>
  <si>
    <t>Код вида расхода</t>
  </si>
  <si>
    <t>Организация</t>
  </si>
  <si>
    <t>КОСГУ</t>
  </si>
  <si>
    <t>2014 год</t>
  </si>
  <si>
    <t>Расходы 2014 год</t>
  </si>
  <si>
    <t>Другие общегосударственные вопросы</t>
  </si>
  <si>
    <t>0113</t>
  </si>
  <si>
    <t>8350016</t>
  </si>
  <si>
    <t>111</t>
  </si>
  <si>
    <t>Заработная плата</t>
  </si>
  <si>
    <t>АО</t>
  </si>
  <si>
    <t>211</t>
  </si>
  <si>
    <t>Начисления на выплаты по оплате труда</t>
  </si>
  <si>
    <t>213</t>
  </si>
  <si>
    <t>112</t>
  </si>
  <si>
    <t>Прочие выплаты</t>
  </si>
  <si>
    <t>212</t>
  </si>
  <si>
    <t>Услуги связи</t>
  </si>
  <si>
    <t>221</t>
  </si>
  <si>
    <t>242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</si>
  <si>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</si>
  <si>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</si>
  <si>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</si>
  <si>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</si>
  <si>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</si>
  <si>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</si>
  <si>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</si>
  <si>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</si>
  <si>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244</t>
  </si>
  <si>
    <t>Коммунальные услуги</t>
  </si>
  <si>
    <t>223</t>
  </si>
  <si>
    <t>Арендная плата за пользование имуществом</t>
  </si>
  <si>
    <t>224</t>
  </si>
  <si>
    <t>290</t>
  </si>
  <si>
    <t>831</t>
  </si>
  <si>
    <t>852</t>
  </si>
  <si>
    <t>Дорожное хозяйство</t>
  </si>
  <si>
    <t>0409</t>
  </si>
  <si>
    <t>Прочие услуги.Прочая закупка товаров, работ и услуг для государственных нужд</t>
  </si>
  <si>
    <t>Другие вопросы в области национальной экономики</t>
  </si>
  <si>
    <t>0412</t>
  </si>
  <si>
    <t xml:space="preserve">Прочие услуги </t>
  </si>
  <si>
    <t>Прочие услуги</t>
  </si>
  <si>
    <t>Коммунальное хозяйство</t>
  </si>
  <si>
    <t>0502</t>
  </si>
  <si>
    <t>7150016</t>
  </si>
  <si>
    <t xml:space="preserve">Благоустройство </t>
  </si>
  <si>
    <t>0503</t>
  </si>
  <si>
    <t>МЦП "Доп.меры соц.поддерж.и соц.пом.малоим.и попавшим в трудн.жизн.ситуац. Жител.МО "Новод.СП"</t>
  </si>
  <si>
    <t>1003</t>
  </si>
  <si>
    <t>72 1 00 00</t>
  </si>
  <si>
    <t>7210016</t>
  </si>
  <si>
    <t>323</t>
  </si>
  <si>
    <t>Прочие расходы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</si>
</sst>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textRotation="90" wrapText="1"/>
    </xf>
    <xf numFmtId="49" fontId="5" fillId="3" borderId="1" xfId="0" applyNumberFormat="1" applyFont="1" applyFill="1" applyBorder="1" applyAlignment="1">
      <alignment horizontal="right" vertical="center" textRotation="90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>
      <selection sqref="A1:XFD1048576"/>
    </sheetView>
  </sheetViews>
  <sheetFormatPr defaultRowHeight="11.25"/>
  <cols>
    <col min="1" max="1" width="43.7109375" style="31" customWidth="1"/>
    <col min="2" max="2" width="6.85546875" style="30" customWidth="1"/>
    <col min="3" max="3" width="8.85546875" style="30" customWidth="1"/>
    <col min="4" max="4" width="5.5703125" style="30" customWidth="1"/>
    <col min="5" max="5" width="8.5703125" style="30" customWidth="1"/>
    <col min="6" max="6" width="8.5703125" style="32" customWidth="1"/>
    <col min="7" max="7" width="14.140625" style="29" customWidth="1"/>
    <col min="8" max="8" width="17.5703125" style="29" customWidth="1"/>
    <col min="9" max="9" width="13.28515625" style="28" customWidth="1"/>
    <col min="10" max="16384" width="9.140625" style="28"/>
  </cols>
  <sheetData>
    <row r="1" spans="1:8" s="3" customFormat="1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>
      <c r="A3" s="1" t="s">
        <v>2</v>
      </c>
      <c r="B3" s="1"/>
      <c r="C3" s="1"/>
      <c r="D3" s="1"/>
      <c r="E3" s="1"/>
      <c r="F3" s="1"/>
      <c r="G3" s="1"/>
      <c r="H3" s="2"/>
    </row>
    <row r="4" spans="1:8" s="8" customFormat="1" ht="40.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7" t="s">
        <v>9</v>
      </c>
      <c r="H4" s="7" t="s">
        <v>10</v>
      </c>
    </row>
    <row r="5" spans="1:8" s="13" customFormat="1" ht="10.5">
      <c r="A5" s="9"/>
      <c r="B5" s="10"/>
      <c r="C5" s="10"/>
      <c r="D5" s="10"/>
      <c r="E5" s="10"/>
      <c r="F5" s="11"/>
      <c r="G5" s="12">
        <f>G6+G32+G34+G37+G40+G46</f>
        <v>82519409.729999989</v>
      </c>
      <c r="H5" s="12">
        <f>H6+H32+H34+H37+H40+H46</f>
        <v>82519409.729999989</v>
      </c>
    </row>
    <row r="6" spans="1:8" s="17" customFormat="1" ht="10.5">
      <c r="A6" s="14" t="s">
        <v>11</v>
      </c>
      <c r="B6" s="15" t="s">
        <v>12</v>
      </c>
      <c r="C6" s="15"/>
      <c r="D6" s="15"/>
      <c r="E6" s="15"/>
      <c r="F6" s="15"/>
      <c r="G6" s="16">
        <f>G7+G10+G13+G19+G30++G28</f>
        <v>15820131.49</v>
      </c>
      <c r="H6" s="16">
        <f>H7+H10+H13+H19+H30++H28</f>
        <v>15820131.49</v>
      </c>
    </row>
    <row r="7" spans="1:8" s="17" customFormat="1" ht="10.5">
      <c r="A7" s="14"/>
      <c r="B7" s="15" t="s">
        <v>12</v>
      </c>
      <c r="C7" s="15" t="s">
        <v>13</v>
      </c>
      <c r="D7" s="15" t="s">
        <v>14</v>
      </c>
      <c r="E7" s="15"/>
      <c r="F7" s="15"/>
      <c r="G7" s="16">
        <f t="shared" ref="G7:H7" si="0">G8+G9</f>
        <v>9648331.9100000001</v>
      </c>
      <c r="H7" s="16">
        <f t="shared" si="0"/>
        <v>9648331.9100000001</v>
      </c>
    </row>
    <row r="8" spans="1:8" s="22" customFormat="1">
      <c r="A8" s="18" t="s">
        <v>15</v>
      </c>
      <c r="B8" s="19" t="s">
        <v>12</v>
      </c>
      <c r="C8" s="19" t="s">
        <v>13</v>
      </c>
      <c r="D8" s="19" t="s">
        <v>14</v>
      </c>
      <c r="E8" s="20" t="s">
        <v>16</v>
      </c>
      <c r="F8" s="19" t="s">
        <v>17</v>
      </c>
      <c r="G8" s="21">
        <v>7480288.4199999999</v>
      </c>
      <c r="H8" s="21">
        <v>7480288.4199999999</v>
      </c>
    </row>
    <row r="9" spans="1:8" s="22" customFormat="1">
      <c r="A9" s="18" t="s">
        <v>18</v>
      </c>
      <c r="B9" s="19" t="s">
        <v>12</v>
      </c>
      <c r="C9" s="19" t="s">
        <v>13</v>
      </c>
      <c r="D9" s="19" t="s">
        <v>14</v>
      </c>
      <c r="E9" s="20" t="s">
        <v>16</v>
      </c>
      <c r="F9" s="19" t="s">
        <v>19</v>
      </c>
      <c r="G9" s="21">
        <v>2168043.4900000002</v>
      </c>
      <c r="H9" s="21">
        <v>2168043.4900000002</v>
      </c>
    </row>
    <row r="10" spans="1:8" s="22" customFormat="1">
      <c r="A10" s="14"/>
      <c r="B10" s="15" t="s">
        <v>12</v>
      </c>
      <c r="C10" s="15" t="s">
        <v>13</v>
      </c>
      <c r="D10" s="15" t="s">
        <v>20</v>
      </c>
      <c r="E10" s="7"/>
      <c r="F10" s="15"/>
      <c r="G10" s="16">
        <f t="shared" ref="G10:H10" si="1">G11+G12</f>
        <v>4226.92</v>
      </c>
      <c r="H10" s="16">
        <f t="shared" si="1"/>
        <v>4226.92</v>
      </c>
    </row>
    <row r="11" spans="1:8" s="22" customFormat="1">
      <c r="A11" s="18" t="s">
        <v>21</v>
      </c>
      <c r="B11" s="19" t="s">
        <v>12</v>
      </c>
      <c r="C11" s="19" t="s">
        <v>13</v>
      </c>
      <c r="D11" s="19" t="s">
        <v>20</v>
      </c>
      <c r="E11" s="20" t="s">
        <v>16</v>
      </c>
      <c r="F11" s="19" t="s">
        <v>22</v>
      </c>
      <c r="G11" s="21">
        <v>4226.92</v>
      </c>
      <c r="H11" s="21">
        <v>4226.92</v>
      </c>
    </row>
    <row r="12" spans="1:8" s="22" customFormat="1">
      <c r="A12" s="18" t="s">
        <v>23</v>
      </c>
      <c r="B12" s="19" t="s">
        <v>12</v>
      </c>
      <c r="C12" s="19" t="s">
        <v>13</v>
      </c>
      <c r="D12" s="19" t="s">
        <v>20</v>
      </c>
      <c r="E12" s="20" t="s">
        <v>16</v>
      </c>
      <c r="F12" s="19" t="s">
        <v>24</v>
      </c>
      <c r="G12" s="21">
        <v>0</v>
      </c>
      <c r="H12" s="21">
        <v>0</v>
      </c>
    </row>
    <row r="13" spans="1:8" s="22" customFormat="1">
      <c r="A13" s="18"/>
      <c r="B13" s="15" t="s">
        <v>12</v>
      </c>
      <c r="C13" s="15" t="s">
        <v>13</v>
      </c>
      <c r="D13" s="15" t="s">
        <v>25</v>
      </c>
      <c r="E13" s="7"/>
      <c r="F13" s="15"/>
      <c r="G13" s="16">
        <f t="shared" ref="G13:H13" si="2">G14+G15+G16+G17+G18</f>
        <v>1475352.43</v>
      </c>
      <c r="H13" s="16">
        <f t="shared" si="2"/>
        <v>1475352.43</v>
      </c>
    </row>
    <row r="14" spans="1:8" s="22" customFormat="1">
      <c r="A14" s="18" t="s">
        <v>23</v>
      </c>
      <c r="B14" s="19" t="s">
        <v>12</v>
      </c>
      <c r="C14" s="19" t="s">
        <v>13</v>
      </c>
      <c r="D14" s="19" t="s">
        <v>25</v>
      </c>
      <c r="E14" s="20" t="s">
        <v>16</v>
      </c>
      <c r="F14" s="19" t="s">
        <v>24</v>
      </c>
      <c r="G14" s="21">
        <v>180689</v>
      </c>
      <c r="H14" s="21">
        <v>180689</v>
      </c>
    </row>
    <row r="15" spans="1:8" s="22" customFormat="1">
      <c r="A15" s="18" t="s">
        <v>26</v>
      </c>
      <c r="B15" s="19" t="s">
        <v>12</v>
      </c>
      <c r="C15" s="19" t="s">
        <v>13</v>
      </c>
      <c r="D15" s="19" t="s">
        <v>25</v>
      </c>
      <c r="E15" s="20" t="s">
        <v>16</v>
      </c>
      <c r="F15" s="19" t="s">
        <v>27</v>
      </c>
      <c r="G15" s="21">
        <v>290580</v>
      </c>
      <c r="H15" s="21">
        <v>290580</v>
      </c>
    </row>
    <row r="16" spans="1:8" s="22" customFormat="1">
      <c r="A16" s="18" t="s">
        <v>28</v>
      </c>
      <c r="B16" s="19" t="s">
        <v>12</v>
      </c>
      <c r="C16" s="19" t="s">
        <v>13</v>
      </c>
      <c r="D16" s="19" t="s">
        <v>25</v>
      </c>
      <c r="E16" s="20" t="s">
        <v>16</v>
      </c>
      <c r="F16" s="19" t="s">
        <v>29</v>
      </c>
      <c r="G16" s="21">
        <v>542151.43999999994</v>
      </c>
      <c r="H16" s="21">
        <v>542151.43999999994</v>
      </c>
    </row>
    <row r="17" spans="1:8" s="22" customFormat="1">
      <c r="A17" s="18" t="s">
        <v>30</v>
      </c>
      <c r="B17" s="19" t="s">
        <v>12</v>
      </c>
      <c r="C17" s="19" t="s">
        <v>13</v>
      </c>
      <c r="D17" s="19" t="s">
        <v>25</v>
      </c>
      <c r="E17" s="20" t="s">
        <v>16</v>
      </c>
      <c r="F17" s="19" t="s">
        <v>31</v>
      </c>
      <c r="G17" s="21">
        <v>0</v>
      </c>
      <c r="H17" s="21">
        <v>0</v>
      </c>
    </row>
    <row r="18" spans="1:8" s="22" customFormat="1">
      <c r="A18" s="18" t="s">
        <v>32</v>
      </c>
      <c r="B18" s="19" t="s">
        <v>12</v>
      </c>
      <c r="C18" s="19" t="s">
        <v>13</v>
      </c>
      <c r="D18" s="19" t="s">
        <v>25</v>
      </c>
      <c r="E18" s="20" t="s">
        <v>16</v>
      </c>
      <c r="F18" s="19" t="s">
        <v>33</v>
      </c>
      <c r="G18" s="21">
        <v>461931.99</v>
      </c>
      <c r="H18" s="21">
        <v>461931.99</v>
      </c>
    </row>
    <row r="19" spans="1:8" s="22" customFormat="1">
      <c r="A19" s="18"/>
      <c r="B19" s="15" t="s">
        <v>12</v>
      </c>
      <c r="C19" s="15" t="s">
        <v>13</v>
      </c>
      <c r="D19" s="15" t="s">
        <v>34</v>
      </c>
      <c r="E19" s="7"/>
      <c r="F19" s="15"/>
      <c r="G19" s="16">
        <f>G20+G21+G22+G23+G24+G26+G27+G25</f>
        <v>4395061.03</v>
      </c>
      <c r="H19" s="16">
        <f>H20+H21+H22+H23+H24+H26+H27+H25</f>
        <v>4395061.03</v>
      </c>
    </row>
    <row r="20" spans="1:8" s="22" customFormat="1">
      <c r="A20" s="18" t="s">
        <v>23</v>
      </c>
      <c r="B20" s="19" t="s">
        <v>12</v>
      </c>
      <c r="C20" s="19" t="s">
        <v>13</v>
      </c>
      <c r="D20" s="19" t="s">
        <v>34</v>
      </c>
      <c r="E20" s="20" t="s">
        <v>16</v>
      </c>
      <c r="F20" s="19" t="s">
        <v>24</v>
      </c>
      <c r="G20" s="21">
        <v>914.59</v>
      </c>
      <c r="H20" s="21">
        <v>914.59</v>
      </c>
    </row>
    <row r="21" spans="1:8" s="22" customFormat="1">
      <c r="A21" s="18" t="s">
        <v>35</v>
      </c>
      <c r="B21" s="19" t="s">
        <v>12</v>
      </c>
      <c r="C21" s="19" t="s">
        <v>13</v>
      </c>
      <c r="D21" s="19" t="s">
        <v>34</v>
      </c>
      <c r="E21" s="20" t="s">
        <v>16</v>
      </c>
      <c r="F21" s="19" t="s">
        <v>36</v>
      </c>
      <c r="G21" s="21">
        <v>44814.21</v>
      </c>
      <c r="H21" s="21">
        <v>44814.21</v>
      </c>
    </row>
    <row r="22" spans="1:8" s="22" customFormat="1">
      <c r="A22" s="18" t="s">
        <v>37</v>
      </c>
      <c r="B22" s="19" t="s">
        <v>12</v>
      </c>
      <c r="C22" s="19" t="s">
        <v>13</v>
      </c>
      <c r="D22" s="19" t="s">
        <v>34</v>
      </c>
      <c r="E22" s="20" t="s">
        <v>16</v>
      </c>
      <c r="F22" s="19" t="s">
        <v>38</v>
      </c>
      <c r="G22" s="21">
        <v>81000</v>
      </c>
      <c r="H22" s="21">
        <v>81000</v>
      </c>
    </row>
    <row r="23" spans="1:8" s="22" customFormat="1">
      <c r="A23" s="18" t="s">
        <v>26</v>
      </c>
      <c r="B23" s="19" t="s">
        <v>12</v>
      </c>
      <c r="C23" s="19" t="s">
        <v>13</v>
      </c>
      <c r="D23" s="19" t="s">
        <v>34</v>
      </c>
      <c r="E23" s="20" t="s">
        <v>16</v>
      </c>
      <c r="F23" s="19" t="s">
        <v>27</v>
      </c>
      <c r="G23" s="21">
        <v>1857138.24</v>
      </c>
      <c r="H23" s="21">
        <v>1857138.24</v>
      </c>
    </row>
    <row r="24" spans="1:8" s="22" customFormat="1">
      <c r="A24" s="18" t="s">
        <v>28</v>
      </c>
      <c r="B24" s="19" t="s">
        <v>12</v>
      </c>
      <c r="C24" s="19" t="s">
        <v>13</v>
      </c>
      <c r="D24" s="19" t="s">
        <v>34</v>
      </c>
      <c r="E24" s="20" t="s">
        <v>16</v>
      </c>
      <c r="F24" s="19" t="s">
        <v>29</v>
      </c>
      <c r="G24" s="21">
        <v>1500502.38</v>
      </c>
      <c r="H24" s="21">
        <v>1500502.38</v>
      </c>
    </row>
    <row r="25" spans="1:8" s="22" customFormat="1">
      <c r="A25" s="18" t="s">
        <v>28</v>
      </c>
      <c r="B25" s="19" t="s">
        <v>12</v>
      </c>
      <c r="C25" s="19" t="s">
        <v>13</v>
      </c>
      <c r="D25" s="19" t="s">
        <v>34</v>
      </c>
      <c r="E25" s="19" t="s">
        <v>16</v>
      </c>
      <c r="F25" s="19" t="s">
        <v>39</v>
      </c>
      <c r="G25" s="21">
        <v>100633.63</v>
      </c>
      <c r="H25" s="21">
        <v>100633.63</v>
      </c>
    </row>
    <row r="26" spans="1:8" s="22" customFormat="1">
      <c r="A26" s="18" t="s">
        <v>30</v>
      </c>
      <c r="B26" s="19" t="s">
        <v>12</v>
      </c>
      <c r="C26" s="19" t="s">
        <v>13</v>
      </c>
      <c r="D26" s="19" t="s">
        <v>34</v>
      </c>
      <c r="E26" s="20" t="s">
        <v>16</v>
      </c>
      <c r="F26" s="19" t="s">
        <v>31</v>
      </c>
      <c r="G26" s="21">
        <v>39943</v>
      </c>
      <c r="H26" s="21">
        <v>39943</v>
      </c>
    </row>
    <row r="27" spans="1:8" s="22" customFormat="1">
      <c r="A27" s="18" t="s">
        <v>32</v>
      </c>
      <c r="B27" s="19" t="s">
        <v>12</v>
      </c>
      <c r="C27" s="19" t="s">
        <v>13</v>
      </c>
      <c r="D27" s="19" t="s">
        <v>34</v>
      </c>
      <c r="E27" s="20" t="s">
        <v>16</v>
      </c>
      <c r="F27" s="19" t="s">
        <v>33</v>
      </c>
      <c r="G27" s="21">
        <v>770114.98</v>
      </c>
      <c r="H27" s="21">
        <v>770114.98</v>
      </c>
    </row>
    <row r="28" spans="1:8" s="17" customFormat="1" ht="10.5">
      <c r="A28" s="14"/>
      <c r="B28" s="15" t="s">
        <v>12</v>
      </c>
      <c r="C28" s="15" t="s">
        <v>13</v>
      </c>
      <c r="D28" s="15" t="s">
        <v>40</v>
      </c>
      <c r="E28" s="7"/>
      <c r="F28" s="15"/>
      <c r="G28" s="16">
        <f>G29</f>
        <v>156929.22</v>
      </c>
      <c r="H28" s="16">
        <f>H29</f>
        <v>156929.22</v>
      </c>
    </row>
    <row r="29" spans="1:8" s="22" customFormat="1">
      <c r="A29" s="18"/>
      <c r="B29" s="19" t="s">
        <v>12</v>
      </c>
      <c r="C29" s="19" t="s">
        <v>13</v>
      </c>
      <c r="D29" s="19" t="s">
        <v>40</v>
      </c>
      <c r="E29" s="20" t="s">
        <v>16</v>
      </c>
      <c r="F29" s="19" t="s">
        <v>39</v>
      </c>
      <c r="G29" s="21">
        <v>156929.22</v>
      </c>
      <c r="H29" s="21">
        <v>156929.22</v>
      </c>
    </row>
    <row r="30" spans="1:8" s="22" customFormat="1">
      <c r="A30" s="18"/>
      <c r="B30" s="15" t="s">
        <v>12</v>
      </c>
      <c r="C30" s="15" t="s">
        <v>13</v>
      </c>
      <c r="D30" s="15" t="s">
        <v>41</v>
      </c>
      <c r="E30" s="7"/>
      <c r="F30" s="15"/>
      <c r="G30" s="16">
        <f t="shared" ref="G30:H30" si="3">G31</f>
        <v>140229.98000000001</v>
      </c>
      <c r="H30" s="16">
        <f t="shared" si="3"/>
        <v>140229.98000000001</v>
      </c>
    </row>
    <row r="31" spans="1:8" s="22" customFormat="1">
      <c r="A31" s="18" t="s">
        <v>28</v>
      </c>
      <c r="B31" s="19" t="s">
        <v>12</v>
      </c>
      <c r="C31" s="19" t="s">
        <v>13</v>
      </c>
      <c r="D31" s="19" t="s">
        <v>41</v>
      </c>
      <c r="E31" s="20" t="s">
        <v>16</v>
      </c>
      <c r="F31" s="19" t="s">
        <v>39</v>
      </c>
      <c r="G31" s="21">
        <v>140229.98000000001</v>
      </c>
      <c r="H31" s="21">
        <v>140229.98000000001</v>
      </c>
    </row>
    <row r="32" spans="1:8" s="22" customFormat="1">
      <c r="A32" s="14" t="s">
        <v>42</v>
      </c>
      <c r="B32" s="15" t="s">
        <v>43</v>
      </c>
      <c r="C32" s="15" t="s">
        <v>13</v>
      </c>
      <c r="D32" s="15" t="s">
        <v>34</v>
      </c>
      <c r="E32" s="15"/>
      <c r="F32" s="15"/>
      <c r="G32" s="16">
        <f>G33</f>
        <v>1820391.15</v>
      </c>
      <c r="H32" s="16">
        <f>H33</f>
        <v>1820391.15</v>
      </c>
    </row>
    <row r="33" spans="1:20" s="22" customFormat="1" ht="22.5">
      <c r="A33" s="18" t="s">
        <v>44</v>
      </c>
      <c r="B33" s="19" t="s">
        <v>43</v>
      </c>
      <c r="C33" s="19" t="s">
        <v>13</v>
      </c>
      <c r="D33" s="19" t="s">
        <v>34</v>
      </c>
      <c r="E33" s="20" t="s">
        <v>16</v>
      </c>
      <c r="F33" s="19" t="s">
        <v>29</v>
      </c>
      <c r="G33" s="21">
        <v>1820391.15</v>
      </c>
      <c r="H33" s="21">
        <v>1820391.15</v>
      </c>
    </row>
    <row r="34" spans="1:20" s="22" customFormat="1">
      <c r="A34" s="14" t="s">
        <v>45</v>
      </c>
      <c r="B34" s="15" t="s">
        <v>46</v>
      </c>
      <c r="C34" s="19"/>
      <c r="D34" s="15"/>
      <c r="E34" s="15"/>
      <c r="F34" s="15"/>
      <c r="G34" s="16">
        <f>G35</f>
        <v>2333203.15</v>
      </c>
      <c r="H34" s="16">
        <f>H35</f>
        <v>2333203.15</v>
      </c>
    </row>
    <row r="35" spans="1:20" s="22" customFormat="1">
      <c r="A35" s="18" t="s">
        <v>47</v>
      </c>
      <c r="B35" s="15" t="s">
        <v>46</v>
      </c>
      <c r="C35" s="15" t="s">
        <v>13</v>
      </c>
      <c r="D35" s="15" t="s">
        <v>34</v>
      </c>
      <c r="E35" s="7"/>
      <c r="F35" s="15"/>
      <c r="G35" s="16">
        <f>G36</f>
        <v>2333203.15</v>
      </c>
      <c r="H35" s="16">
        <f>H36</f>
        <v>2333203.15</v>
      </c>
    </row>
    <row r="36" spans="1:20" s="22" customFormat="1" ht="22.5" customHeight="1">
      <c r="A36" s="18" t="s">
        <v>48</v>
      </c>
      <c r="B36" s="19" t="s">
        <v>46</v>
      </c>
      <c r="C36" s="19" t="s">
        <v>13</v>
      </c>
      <c r="D36" s="19" t="s">
        <v>34</v>
      </c>
      <c r="E36" s="20" t="s">
        <v>16</v>
      </c>
      <c r="F36" s="19" t="s">
        <v>29</v>
      </c>
      <c r="G36" s="21">
        <v>2333203.15</v>
      </c>
      <c r="H36" s="21">
        <v>2333203.15</v>
      </c>
    </row>
    <row r="37" spans="1:20" s="17" customFormat="1">
      <c r="A37" s="14" t="s">
        <v>49</v>
      </c>
      <c r="B37" s="15" t="s">
        <v>50</v>
      </c>
      <c r="C37" s="15" t="s">
        <v>51</v>
      </c>
      <c r="D37" s="15" t="s">
        <v>34</v>
      </c>
      <c r="E37" s="19"/>
      <c r="F37" s="19"/>
      <c r="G37" s="16">
        <f>G38+G39</f>
        <v>18680946.649999999</v>
      </c>
      <c r="H37" s="16">
        <f>H38+H39</f>
        <v>18680946.649999999</v>
      </c>
    </row>
    <row r="38" spans="1:20" s="22" customFormat="1">
      <c r="A38" s="18" t="s">
        <v>26</v>
      </c>
      <c r="B38" s="19" t="s">
        <v>50</v>
      </c>
      <c r="C38" s="19" t="s">
        <v>51</v>
      </c>
      <c r="D38" s="19" t="s">
        <v>34</v>
      </c>
      <c r="E38" s="19" t="s">
        <v>16</v>
      </c>
      <c r="F38" s="19" t="s">
        <v>27</v>
      </c>
      <c r="G38" s="21">
        <v>12053254.130000001</v>
      </c>
      <c r="H38" s="21">
        <v>12053254.130000001</v>
      </c>
    </row>
    <row r="39" spans="1:20" s="22" customFormat="1">
      <c r="A39" s="18"/>
      <c r="B39" s="19" t="s">
        <v>50</v>
      </c>
      <c r="C39" s="19" t="s">
        <v>51</v>
      </c>
      <c r="D39" s="19" t="s">
        <v>34</v>
      </c>
      <c r="E39" s="19" t="s">
        <v>16</v>
      </c>
      <c r="F39" s="19" t="s">
        <v>29</v>
      </c>
      <c r="G39" s="21">
        <v>6627692.5199999996</v>
      </c>
      <c r="H39" s="21">
        <v>6627692.5199999996</v>
      </c>
    </row>
    <row r="40" spans="1:20" s="17" customFormat="1">
      <c r="A40" s="14" t="s">
        <v>52</v>
      </c>
      <c r="B40" s="15" t="s">
        <v>53</v>
      </c>
      <c r="C40" s="23"/>
      <c r="D40" s="15"/>
      <c r="E40" s="15"/>
      <c r="F40" s="15"/>
      <c r="G40" s="16">
        <f>G41</f>
        <v>43728737.289999999</v>
      </c>
      <c r="H40" s="16">
        <f>H41</f>
        <v>43728737.289999999</v>
      </c>
    </row>
    <row r="41" spans="1:20" s="17" customFormat="1" ht="10.5">
      <c r="A41" s="14"/>
      <c r="B41" s="15" t="s">
        <v>53</v>
      </c>
      <c r="C41" s="24" t="s">
        <v>51</v>
      </c>
      <c r="D41" s="15" t="s">
        <v>34</v>
      </c>
      <c r="E41" s="15"/>
      <c r="F41" s="15"/>
      <c r="G41" s="16">
        <f t="shared" ref="G41:H41" si="4">G42+G43+G44+G45</f>
        <v>43728737.289999999</v>
      </c>
      <c r="H41" s="16">
        <f t="shared" si="4"/>
        <v>43728737.289999999</v>
      </c>
    </row>
    <row r="42" spans="1:20" s="17" customFormat="1">
      <c r="A42" s="18" t="s">
        <v>26</v>
      </c>
      <c r="B42" s="19" t="s">
        <v>53</v>
      </c>
      <c r="C42" s="19" t="s">
        <v>51</v>
      </c>
      <c r="D42" s="19" t="s">
        <v>34</v>
      </c>
      <c r="E42" s="25" t="s">
        <v>16</v>
      </c>
      <c r="F42" s="25">
        <v>225</v>
      </c>
      <c r="G42" s="21">
        <v>5576923.5099999998</v>
      </c>
      <c r="H42" s="21">
        <v>5576923.5099999998</v>
      </c>
    </row>
    <row r="43" spans="1:20" s="17" customFormat="1">
      <c r="A43" s="18" t="s">
        <v>28</v>
      </c>
      <c r="B43" s="19" t="s">
        <v>53</v>
      </c>
      <c r="C43" s="19" t="s">
        <v>51</v>
      </c>
      <c r="D43" s="19" t="s">
        <v>34</v>
      </c>
      <c r="E43" s="25" t="s">
        <v>16</v>
      </c>
      <c r="F43" s="25">
        <v>226</v>
      </c>
      <c r="G43" s="21">
        <v>38094195.109999999</v>
      </c>
      <c r="H43" s="21">
        <v>38094195.109999999</v>
      </c>
    </row>
    <row r="44" spans="1:20" s="22" customFormat="1">
      <c r="A44" s="18" t="s">
        <v>30</v>
      </c>
      <c r="B44" s="19" t="s">
        <v>53</v>
      </c>
      <c r="C44" s="25">
        <v>7150016</v>
      </c>
      <c r="D44" s="19" t="s">
        <v>34</v>
      </c>
      <c r="E44" s="25" t="s">
        <v>16</v>
      </c>
      <c r="F44" s="25">
        <v>310</v>
      </c>
      <c r="G44" s="21">
        <v>0</v>
      </c>
      <c r="H44" s="21">
        <v>0</v>
      </c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22" customFormat="1">
      <c r="A45" s="18" t="s">
        <v>32</v>
      </c>
      <c r="B45" s="19" t="s">
        <v>53</v>
      </c>
      <c r="C45" s="25">
        <v>7150016</v>
      </c>
      <c r="D45" s="19" t="s">
        <v>34</v>
      </c>
      <c r="E45" s="25" t="s">
        <v>16</v>
      </c>
      <c r="F45" s="25">
        <v>340</v>
      </c>
      <c r="G45" s="21">
        <v>57618.67</v>
      </c>
      <c r="H45" s="21">
        <v>57618.67</v>
      </c>
    </row>
    <row r="46" spans="1:20" s="17" customFormat="1" ht="31.5">
      <c r="A46" s="14" t="s">
        <v>54</v>
      </c>
      <c r="B46" s="15" t="s">
        <v>55</v>
      </c>
      <c r="C46" s="15" t="s">
        <v>56</v>
      </c>
      <c r="D46" s="15"/>
      <c r="E46" s="15"/>
      <c r="F46" s="15"/>
      <c r="G46" s="16">
        <f>G47</f>
        <v>136000</v>
      </c>
      <c r="H46" s="16">
        <f>H47</f>
        <v>136000</v>
      </c>
    </row>
    <row r="47" spans="1:20" s="17" customFormat="1" ht="10.5">
      <c r="A47" s="14"/>
      <c r="B47" s="15" t="s">
        <v>55</v>
      </c>
      <c r="C47" s="15" t="s">
        <v>57</v>
      </c>
      <c r="D47" s="15" t="s">
        <v>58</v>
      </c>
      <c r="E47" s="15"/>
      <c r="F47" s="15"/>
      <c r="G47" s="16">
        <f>G49</f>
        <v>136000</v>
      </c>
      <c r="H47" s="16">
        <f>H49</f>
        <v>136000</v>
      </c>
    </row>
    <row r="48" spans="1:20" s="22" customFormat="1">
      <c r="A48" s="18" t="s">
        <v>48</v>
      </c>
      <c r="B48" s="19" t="s">
        <v>55</v>
      </c>
      <c r="C48" s="19" t="s">
        <v>57</v>
      </c>
      <c r="D48" s="19" t="s">
        <v>58</v>
      </c>
      <c r="E48" s="19" t="s">
        <v>16</v>
      </c>
      <c r="F48" s="19" t="s">
        <v>29</v>
      </c>
      <c r="G48" s="21">
        <v>0</v>
      </c>
      <c r="H48" s="21">
        <v>0</v>
      </c>
    </row>
    <row r="49" spans="1:8" s="22" customFormat="1">
      <c r="A49" s="18" t="s">
        <v>59</v>
      </c>
      <c r="B49" s="19" t="s">
        <v>55</v>
      </c>
      <c r="C49" s="19" t="s">
        <v>57</v>
      </c>
      <c r="D49" s="19" t="s">
        <v>58</v>
      </c>
      <c r="E49" s="19" t="s">
        <v>16</v>
      </c>
      <c r="F49" s="19" t="s">
        <v>39</v>
      </c>
      <c r="G49" s="21">
        <v>136000</v>
      </c>
      <c r="H49" s="21">
        <v>136000</v>
      </c>
    </row>
    <row r="50" spans="1:8">
      <c r="A50" s="28"/>
      <c r="B50" s="28"/>
      <c r="C50" s="28"/>
      <c r="D50" s="28"/>
      <c r="E50" s="28"/>
      <c r="F50" s="28"/>
    </row>
    <row r="52" spans="1:8">
      <c r="A52" s="28"/>
      <c r="B52" s="28"/>
      <c r="C52" s="28"/>
      <c r="D52" s="28"/>
      <c r="E52" s="28"/>
      <c r="F52" s="28"/>
    </row>
    <row r="53" spans="1:8">
      <c r="A53" s="28"/>
      <c r="B53" s="28"/>
      <c r="D53" s="28"/>
      <c r="E53" s="28"/>
      <c r="F53" s="28"/>
    </row>
    <row r="54" spans="1:8">
      <c r="C54" s="28"/>
    </row>
    <row r="55" spans="1:8">
      <c r="C55" s="28"/>
    </row>
  </sheetData>
  <mergeCells count="4">
    <mergeCell ref="A1:G1"/>
    <mergeCell ref="A2:G2"/>
    <mergeCell ref="A3:G3"/>
    <mergeCell ref="I44:T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2015-02-27T09:17:01Z</dcterms:modified>
</cp:coreProperties>
</file>