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73" i="1"/>
  <c r="G73"/>
  <c r="H72"/>
  <c r="G72"/>
  <c r="H71"/>
  <c r="G71"/>
  <c r="H70"/>
  <c r="G70"/>
  <c r="H67"/>
  <c r="G67"/>
  <c r="H63"/>
  <c r="G63"/>
  <c r="H62"/>
  <c r="G62"/>
  <c r="H61"/>
  <c r="G61"/>
  <c r="H60"/>
  <c r="G60"/>
  <c r="H58"/>
  <c r="G58"/>
  <c r="H49"/>
  <c r="G49"/>
  <c r="H48"/>
  <c r="G48"/>
  <c r="H45"/>
  <c r="G45"/>
  <c r="H43"/>
  <c r="G43"/>
  <c r="H41"/>
  <c r="G41"/>
  <c r="H35"/>
  <c r="G35"/>
  <c r="H30"/>
  <c r="G30"/>
  <c r="H27"/>
  <c r="G27"/>
  <c r="H22"/>
  <c r="G22"/>
  <c r="H21"/>
  <c r="G21"/>
  <c r="H20"/>
  <c r="G20"/>
  <c r="H19"/>
  <c r="G19"/>
  <c r="H14"/>
  <c r="G14"/>
  <c r="H9"/>
  <c r="G9"/>
  <c r="H8"/>
  <c r="G8"/>
  <c r="H7"/>
  <c r="G7"/>
</calcChain>
</file>

<file path=xl/sharedStrings.xml><?xml version="1.0" encoding="utf-8"?>
<sst xmlns="http://schemas.openxmlformats.org/spreadsheetml/2006/main" count="336" uniqueCount="79">
  <si>
    <t xml:space="preserve"> Отчет об исполнении сметы    за 2014 год КДЦ Рондо</t>
  </si>
  <si>
    <t>Муниципального образования "Новодевяткинское сельское поселение"</t>
  </si>
  <si>
    <t xml:space="preserve">    на 31.12.2014 г.</t>
  </si>
  <si>
    <t>Наименование</t>
  </si>
  <si>
    <t>Код подраздел</t>
  </si>
  <si>
    <t>Код целевой статьи</t>
  </si>
  <si>
    <t>Код вида расхода</t>
  </si>
  <si>
    <t>Организация</t>
  </si>
  <si>
    <t>КОСГУ</t>
  </si>
  <si>
    <t>2014 год</t>
  </si>
  <si>
    <t>Расходы 2014 год</t>
  </si>
  <si>
    <t>Молодежная политика и оздоровление детей</t>
  </si>
  <si>
    <t>0707</t>
  </si>
  <si>
    <t>МЦП "Поддержка молодежи и развитие физкультуры и спорта в МО"</t>
  </si>
  <si>
    <t>71 6 00 16</t>
  </si>
  <si>
    <t>244</t>
  </si>
  <si>
    <t>Транспортные расходы</t>
  </si>
  <si>
    <t>7160016</t>
  </si>
  <si>
    <t>РО</t>
  </si>
  <si>
    <t>Прочие работы, услуги</t>
  </si>
  <si>
    <t>226</t>
  </si>
  <si>
    <t>Прочие расходы</t>
  </si>
  <si>
    <t>290</t>
  </si>
  <si>
    <t>Увеличение стоимости материальных запасов</t>
  </si>
  <si>
    <t>340</t>
  </si>
  <si>
    <t>МЦП "Патриот".Прочая закупка товаров, работ и услуг для государственных нужд</t>
  </si>
  <si>
    <t>71 7 00 16</t>
  </si>
  <si>
    <t>7170016</t>
  </si>
  <si>
    <t>222</t>
  </si>
  <si>
    <t>Культура и кинематография</t>
  </si>
  <si>
    <t>0800</t>
  </si>
  <si>
    <t>Культура</t>
  </si>
  <si>
    <t>0801</t>
  </si>
  <si>
    <t>Обеспечение деятельности подведомственных учреждений</t>
  </si>
  <si>
    <t>83 7 00 16</t>
  </si>
  <si>
    <t>111</t>
  </si>
  <si>
    <t>Заработная плата</t>
  </si>
  <si>
    <t>8370016</t>
  </si>
  <si>
    <t>211</t>
  </si>
  <si>
    <t>212</t>
  </si>
  <si>
    <t>Начисления на заработную плату</t>
  </si>
  <si>
    <t>213</t>
  </si>
  <si>
    <t>112</t>
  </si>
  <si>
    <t>Транспортные услуги</t>
  </si>
  <si>
    <t>Прочие выплаты</t>
  </si>
  <si>
    <t>242</t>
  </si>
  <si>
    <t>Услуги связи</t>
  </si>
  <si>
    <t>221</t>
  </si>
  <si>
    <t>Услуги по содержанию имущества</t>
  </si>
  <si>
    <t>225</t>
  </si>
  <si>
    <t>310</t>
  </si>
  <si>
    <t>411</t>
  </si>
  <si>
    <t>Бюджетные инвестиции в объекты капитального строительства собственности муниципальных образованийУвеличение стоимости основных средств</t>
  </si>
  <si>
    <t>852</t>
  </si>
  <si>
    <t>Субвенции ЗП работников культуры</t>
  </si>
  <si>
    <t>8371016</t>
  </si>
  <si>
    <t>МЦП"Сохранение и развитие культуры"</t>
  </si>
  <si>
    <t>71 8 00 00</t>
  </si>
  <si>
    <t>7180016</t>
  </si>
  <si>
    <t>Коммунальные услуги</t>
  </si>
  <si>
    <t>223</t>
  </si>
  <si>
    <t>Арендная плата</t>
  </si>
  <si>
    <t>224</t>
  </si>
  <si>
    <t>Работы, услуги по содержанию имущества</t>
  </si>
  <si>
    <t>Прочие услуги</t>
  </si>
  <si>
    <t>Увеличение стоимости основных средств</t>
  </si>
  <si>
    <t>323</t>
  </si>
  <si>
    <t>Социальная политика</t>
  </si>
  <si>
    <t>Социальное обеспечение населения</t>
  </si>
  <si>
    <t>1003</t>
  </si>
  <si>
    <t>МЦП "Ветеран"</t>
  </si>
  <si>
    <t>72 2 00 00</t>
  </si>
  <si>
    <t>7220016</t>
  </si>
  <si>
    <t>Здравоохранение, физическая культура и спорт.</t>
  </si>
  <si>
    <t>Физическая культура и спорт</t>
  </si>
  <si>
    <t>1105</t>
  </si>
  <si>
    <t>МЦП "Развитие физкультуры и спорта в МО"</t>
  </si>
  <si>
    <t>72 3 00 00</t>
  </si>
  <si>
    <t>7230016</t>
  </si>
</sst>
</file>

<file path=xl/styles.xml><?xml version="1.0" encoding="utf-8"?>
<styleSheet xmlns="http://schemas.openxmlformats.org/spreadsheetml/2006/main">
  <numFmts count="1">
    <numFmt numFmtId="164" formatCode="_-* #,##0.00_р_._-;\-* #,##0.00_р_._-;_-* \-??_р_._-;_-@_-"/>
  </numFmts>
  <fonts count="6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14" fontId="1" fillId="0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textRotation="90" wrapText="1"/>
    </xf>
    <xf numFmtId="49" fontId="3" fillId="0" borderId="1" xfId="0" applyNumberFormat="1" applyFont="1" applyFill="1" applyBorder="1" applyAlignment="1">
      <alignment horizontal="center" textRotation="90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textRotation="90" wrapText="1"/>
    </xf>
    <xf numFmtId="49" fontId="5" fillId="0" borderId="1" xfId="0" applyNumberFormat="1" applyFont="1" applyFill="1" applyBorder="1" applyAlignment="1">
      <alignment horizontal="right" vertical="center" textRotation="90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4" fontId="3" fillId="0" borderId="1" xfId="0" quotePrefix="1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workbookViewId="0">
      <selection sqref="A1:XFD1048576"/>
    </sheetView>
  </sheetViews>
  <sheetFormatPr defaultRowHeight="11.25"/>
  <cols>
    <col min="1" max="1" width="43.7109375" style="13" customWidth="1"/>
    <col min="2" max="2" width="6.85546875" style="37" customWidth="1"/>
    <col min="3" max="3" width="8.85546875" style="37" customWidth="1"/>
    <col min="4" max="4" width="5.5703125" style="37" customWidth="1"/>
    <col min="5" max="5" width="8.5703125" style="37" customWidth="1"/>
    <col min="6" max="6" width="8.5703125" style="38" customWidth="1"/>
    <col min="7" max="7" width="14.140625" style="36" customWidth="1"/>
    <col min="8" max="8" width="17.5703125" style="36" customWidth="1"/>
    <col min="9" max="9" width="13.28515625" style="27" customWidth="1"/>
    <col min="10" max="16384" width="9.140625" style="27"/>
  </cols>
  <sheetData>
    <row r="1" spans="1:8" s="3" customFormat="1">
      <c r="A1" s="1"/>
      <c r="B1" s="1"/>
      <c r="C1" s="1"/>
      <c r="D1" s="1"/>
      <c r="E1" s="1"/>
      <c r="F1" s="1"/>
      <c r="G1" s="1"/>
      <c r="H1" s="2"/>
    </row>
    <row r="2" spans="1:8" s="3" customFormat="1">
      <c r="A2" s="4"/>
      <c r="B2" s="5"/>
      <c r="C2" s="5"/>
      <c r="D2" s="5"/>
      <c r="E2" s="5"/>
      <c r="F2" s="6"/>
      <c r="G2" s="7"/>
      <c r="H2" s="7"/>
    </row>
    <row r="3" spans="1:8" s="3" customFormat="1">
      <c r="A3" s="8" t="s">
        <v>0</v>
      </c>
      <c r="B3" s="8"/>
      <c r="C3" s="8"/>
      <c r="D3" s="8"/>
      <c r="E3" s="8"/>
      <c r="F3" s="8"/>
      <c r="G3" s="8"/>
      <c r="H3" s="2"/>
    </row>
    <row r="4" spans="1:8" s="3" customFormat="1">
      <c r="A4" s="8" t="s">
        <v>1</v>
      </c>
      <c r="B4" s="8"/>
      <c r="C4" s="8"/>
      <c r="D4" s="8"/>
      <c r="E4" s="8"/>
      <c r="F4" s="8"/>
      <c r="G4" s="8"/>
      <c r="H4" s="2"/>
    </row>
    <row r="5" spans="1:8" s="3" customFormat="1">
      <c r="A5" s="8" t="s">
        <v>2</v>
      </c>
      <c r="B5" s="8"/>
      <c r="C5" s="8"/>
      <c r="D5" s="8"/>
      <c r="E5" s="8"/>
      <c r="F5" s="8"/>
      <c r="G5" s="8"/>
      <c r="H5" s="2"/>
    </row>
    <row r="6" spans="1:8" s="13" customFormat="1" ht="40.5">
      <c r="A6" s="9" t="s">
        <v>3</v>
      </c>
      <c r="B6" s="10" t="s">
        <v>4</v>
      </c>
      <c r="C6" s="10" t="s">
        <v>5</v>
      </c>
      <c r="D6" s="10" t="s">
        <v>6</v>
      </c>
      <c r="E6" s="10" t="s">
        <v>7</v>
      </c>
      <c r="F6" s="11" t="s">
        <v>8</v>
      </c>
      <c r="G6" s="12" t="s">
        <v>9</v>
      </c>
      <c r="H6" s="12" t="s">
        <v>10</v>
      </c>
    </row>
    <row r="7" spans="1:8" s="18" customFormat="1" ht="10.5">
      <c r="A7" s="14"/>
      <c r="B7" s="15"/>
      <c r="C7" s="15"/>
      <c r="D7" s="15"/>
      <c r="E7" s="15"/>
      <c r="F7" s="16"/>
      <c r="G7" s="17">
        <f>G8+G20+G61+G71</f>
        <v>18497509.309999999</v>
      </c>
      <c r="H7" s="17">
        <f>H8+H20+H61+H71</f>
        <v>18497509.309999999</v>
      </c>
    </row>
    <row r="8" spans="1:8" s="24" customFormat="1">
      <c r="A8" s="19" t="s">
        <v>11</v>
      </c>
      <c r="B8" s="20" t="s">
        <v>12</v>
      </c>
      <c r="C8" s="21"/>
      <c r="D8" s="22"/>
      <c r="E8" s="22"/>
      <c r="F8" s="22"/>
      <c r="G8" s="23">
        <f t="shared" ref="G8:H8" si="0">G9+G14</f>
        <v>243308.4</v>
      </c>
      <c r="H8" s="23">
        <f t="shared" si="0"/>
        <v>243308.4</v>
      </c>
    </row>
    <row r="9" spans="1:8" s="24" customFormat="1" ht="21">
      <c r="A9" s="19" t="s">
        <v>13</v>
      </c>
      <c r="B9" s="20" t="s">
        <v>12</v>
      </c>
      <c r="C9" s="9" t="s">
        <v>14</v>
      </c>
      <c r="D9" s="20" t="s">
        <v>15</v>
      </c>
      <c r="E9" s="20"/>
      <c r="F9" s="20"/>
      <c r="G9" s="23">
        <f>G10+G11+G12+G13</f>
        <v>5000</v>
      </c>
      <c r="H9" s="23">
        <f>H10+H11+H12+H13</f>
        <v>5000</v>
      </c>
    </row>
    <row r="10" spans="1:8">
      <c r="A10" s="25" t="s">
        <v>16</v>
      </c>
      <c r="B10" s="22" t="s">
        <v>12</v>
      </c>
      <c r="C10" s="22" t="s">
        <v>17</v>
      </c>
      <c r="D10" s="22" t="s">
        <v>15</v>
      </c>
      <c r="E10" s="22" t="s">
        <v>18</v>
      </c>
      <c r="F10" s="22">
        <v>222</v>
      </c>
      <c r="G10" s="26">
        <v>0</v>
      </c>
      <c r="H10" s="26">
        <v>0</v>
      </c>
    </row>
    <row r="11" spans="1:8">
      <c r="A11" s="25" t="s">
        <v>19</v>
      </c>
      <c r="B11" s="22" t="s">
        <v>12</v>
      </c>
      <c r="C11" s="22" t="s">
        <v>17</v>
      </c>
      <c r="D11" s="22" t="s">
        <v>15</v>
      </c>
      <c r="E11" s="22" t="s">
        <v>18</v>
      </c>
      <c r="F11" s="22" t="s">
        <v>20</v>
      </c>
      <c r="G11" s="26">
        <v>5000</v>
      </c>
      <c r="H11" s="26">
        <v>5000</v>
      </c>
    </row>
    <row r="12" spans="1:8">
      <c r="A12" s="25" t="s">
        <v>21</v>
      </c>
      <c r="B12" s="22" t="s">
        <v>12</v>
      </c>
      <c r="C12" s="22" t="s">
        <v>17</v>
      </c>
      <c r="D12" s="22">
        <v>244</v>
      </c>
      <c r="E12" s="22" t="s">
        <v>18</v>
      </c>
      <c r="F12" s="22" t="s">
        <v>22</v>
      </c>
      <c r="G12" s="26">
        <v>0</v>
      </c>
      <c r="H12" s="26">
        <v>0</v>
      </c>
    </row>
    <row r="13" spans="1:8">
      <c r="A13" s="25" t="s">
        <v>23</v>
      </c>
      <c r="B13" s="22" t="s">
        <v>12</v>
      </c>
      <c r="C13" s="22" t="s">
        <v>17</v>
      </c>
      <c r="D13" s="22" t="s">
        <v>15</v>
      </c>
      <c r="E13" s="22" t="s">
        <v>18</v>
      </c>
      <c r="F13" s="22" t="s">
        <v>24</v>
      </c>
      <c r="G13" s="26">
        <v>0</v>
      </c>
      <c r="H13" s="26">
        <v>0</v>
      </c>
    </row>
    <row r="14" spans="1:8" ht="21">
      <c r="A14" s="19" t="s">
        <v>25</v>
      </c>
      <c r="B14" s="20" t="s">
        <v>12</v>
      </c>
      <c r="C14" s="20" t="s">
        <v>26</v>
      </c>
      <c r="D14" s="9">
        <v>244</v>
      </c>
      <c r="E14" s="9"/>
      <c r="F14" s="9"/>
      <c r="G14" s="28">
        <f>G15+G16+G17+G18</f>
        <v>238308.4</v>
      </c>
      <c r="H14" s="28">
        <f>H15+H16+H17+H18</f>
        <v>238308.4</v>
      </c>
    </row>
    <row r="15" spans="1:8">
      <c r="A15" s="25" t="s">
        <v>19</v>
      </c>
      <c r="B15" s="22" t="s">
        <v>12</v>
      </c>
      <c r="C15" s="22" t="s">
        <v>27</v>
      </c>
      <c r="D15" s="22" t="s">
        <v>15</v>
      </c>
      <c r="E15" s="22" t="s">
        <v>18</v>
      </c>
      <c r="F15" s="22" t="s">
        <v>28</v>
      </c>
      <c r="G15" s="29">
        <v>9513</v>
      </c>
      <c r="H15" s="29">
        <v>9513</v>
      </c>
    </row>
    <row r="16" spans="1:8">
      <c r="A16" s="25" t="s">
        <v>19</v>
      </c>
      <c r="B16" s="22" t="s">
        <v>12</v>
      </c>
      <c r="C16" s="22" t="s">
        <v>27</v>
      </c>
      <c r="D16" s="22" t="s">
        <v>15</v>
      </c>
      <c r="E16" s="22" t="s">
        <v>18</v>
      </c>
      <c r="F16" s="22">
        <v>226</v>
      </c>
      <c r="G16" s="29">
        <v>139716</v>
      </c>
      <c r="H16" s="29">
        <v>139716</v>
      </c>
    </row>
    <row r="17" spans="1:8">
      <c r="A17" s="25" t="s">
        <v>19</v>
      </c>
      <c r="B17" s="22" t="s">
        <v>12</v>
      </c>
      <c r="C17" s="22" t="s">
        <v>27</v>
      </c>
      <c r="D17" s="22" t="s">
        <v>15</v>
      </c>
      <c r="E17" s="22" t="s">
        <v>18</v>
      </c>
      <c r="F17" s="22" t="s">
        <v>22</v>
      </c>
      <c r="G17" s="29">
        <v>86409</v>
      </c>
      <c r="H17" s="29">
        <v>86409</v>
      </c>
    </row>
    <row r="18" spans="1:8">
      <c r="A18" s="25"/>
      <c r="B18" s="22" t="s">
        <v>12</v>
      </c>
      <c r="C18" s="22" t="s">
        <v>27</v>
      </c>
      <c r="D18" s="22" t="s">
        <v>15</v>
      </c>
      <c r="E18" s="22" t="s">
        <v>18</v>
      </c>
      <c r="F18" s="22" t="s">
        <v>24</v>
      </c>
      <c r="G18" s="29">
        <v>2670.4</v>
      </c>
      <c r="H18" s="29">
        <v>2670.4</v>
      </c>
    </row>
    <row r="19" spans="1:8">
      <c r="A19" s="19" t="s">
        <v>29</v>
      </c>
      <c r="B19" s="9" t="s">
        <v>30</v>
      </c>
      <c r="C19" s="22"/>
      <c r="D19" s="19"/>
      <c r="E19" s="19"/>
      <c r="F19" s="19"/>
      <c r="G19" s="23">
        <f t="shared" ref="G19:H19" si="1">G20</f>
        <v>16980868.359999999</v>
      </c>
      <c r="H19" s="23">
        <f t="shared" si="1"/>
        <v>16980868.359999999</v>
      </c>
    </row>
    <row r="20" spans="1:8" s="24" customFormat="1">
      <c r="A20" s="19" t="s">
        <v>31</v>
      </c>
      <c r="B20" s="20" t="s">
        <v>32</v>
      </c>
      <c r="C20" s="22"/>
      <c r="D20" s="20"/>
      <c r="E20" s="20"/>
      <c r="F20" s="20"/>
      <c r="G20" s="23">
        <f t="shared" ref="G20:H20" si="2">G21+G48</f>
        <v>16980868.359999999</v>
      </c>
      <c r="H20" s="23">
        <f t="shared" si="2"/>
        <v>16980868.359999999</v>
      </c>
    </row>
    <row r="21" spans="1:8" s="24" customFormat="1" ht="21">
      <c r="A21" s="19" t="s">
        <v>33</v>
      </c>
      <c r="B21" s="20" t="s">
        <v>32</v>
      </c>
      <c r="C21" s="19" t="s">
        <v>34</v>
      </c>
      <c r="D21" s="20"/>
      <c r="E21" s="20"/>
      <c r="F21" s="20"/>
      <c r="G21" s="23">
        <f>G22+G27+G30+G35+G41+G43+G45</f>
        <v>12481657.969999999</v>
      </c>
      <c r="H21" s="23">
        <f>H22+H27+H30+H35+H41+H43+H45</f>
        <v>12481657.969999999</v>
      </c>
    </row>
    <row r="22" spans="1:8" s="24" customFormat="1" ht="10.5">
      <c r="A22" s="19"/>
      <c r="B22" s="20" t="s">
        <v>32</v>
      </c>
      <c r="C22" s="19">
        <v>8370016</v>
      </c>
      <c r="D22" s="20" t="s">
        <v>35</v>
      </c>
      <c r="E22" s="20"/>
      <c r="F22" s="20"/>
      <c r="G22" s="23">
        <f t="shared" ref="G22:H22" si="3">G23+G24+G25+G26</f>
        <v>8802193.3800000008</v>
      </c>
      <c r="H22" s="23">
        <f t="shared" si="3"/>
        <v>8802193.3800000008</v>
      </c>
    </row>
    <row r="23" spans="1:8">
      <c r="A23" s="25" t="s">
        <v>36</v>
      </c>
      <c r="B23" s="22" t="s">
        <v>32</v>
      </c>
      <c r="C23" s="22" t="s">
        <v>37</v>
      </c>
      <c r="D23" s="22" t="s">
        <v>35</v>
      </c>
      <c r="E23" s="30" t="s">
        <v>18</v>
      </c>
      <c r="F23" s="22" t="s">
        <v>38</v>
      </c>
      <c r="G23" s="26">
        <v>6802242.9400000004</v>
      </c>
      <c r="H23" s="26">
        <v>6802242.9400000004</v>
      </c>
    </row>
    <row r="24" spans="1:8">
      <c r="A24" s="25" t="s">
        <v>36</v>
      </c>
      <c r="B24" s="22" t="s">
        <v>32</v>
      </c>
      <c r="C24" s="22" t="s">
        <v>37</v>
      </c>
      <c r="D24" s="22" t="s">
        <v>35</v>
      </c>
      <c r="E24" s="30" t="s">
        <v>18</v>
      </c>
      <c r="F24" s="22" t="s">
        <v>39</v>
      </c>
      <c r="G24" s="26">
        <v>582.26</v>
      </c>
      <c r="H24" s="26">
        <v>582.26</v>
      </c>
    </row>
    <row r="25" spans="1:8">
      <c r="A25" s="25" t="s">
        <v>40</v>
      </c>
      <c r="B25" s="22" t="s">
        <v>32</v>
      </c>
      <c r="C25" s="22" t="s">
        <v>37</v>
      </c>
      <c r="D25" s="22" t="s">
        <v>35</v>
      </c>
      <c r="E25" s="30" t="s">
        <v>18</v>
      </c>
      <c r="F25" s="22" t="s">
        <v>41</v>
      </c>
      <c r="G25" s="26">
        <v>1999368.18</v>
      </c>
      <c r="H25" s="26">
        <v>1999368.18</v>
      </c>
    </row>
    <row r="26" spans="1:8">
      <c r="A26" s="25" t="s">
        <v>40</v>
      </c>
      <c r="B26" s="22" t="s">
        <v>32</v>
      </c>
      <c r="C26" s="22" t="s">
        <v>37</v>
      </c>
      <c r="D26" s="22" t="s">
        <v>35</v>
      </c>
      <c r="E26" s="30" t="s">
        <v>18</v>
      </c>
      <c r="F26" s="22" t="s">
        <v>41</v>
      </c>
      <c r="G26" s="26">
        <v>0</v>
      </c>
      <c r="H26" s="26">
        <v>0</v>
      </c>
    </row>
    <row r="27" spans="1:8">
      <c r="A27" s="25"/>
      <c r="B27" s="20" t="s">
        <v>32</v>
      </c>
      <c r="C27" s="20" t="s">
        <v>37</v>
      </c>
      <c r="D27" s="20" t="s">
        <v>42</v>
      </c>
      <c r="E27" s="12"/>
      <c r="F27" s="20"/>
      <c r="G27" s="23">
        <f t="shared" ref="G27:H27" si="4">G28+G29</f>
        <v>14756.27</v>
      </c>
      <c r="H27" s="23">
        <f t="shared" si="4"/>
        <v>14756.27</v>
      </c>
    </row>
    <row r="28" spans="1:8">
      <c r="A28" s="25" t="s">
        <v>43</v>
      </c>
      <c r="B28" s="22" t="s">
        <v>32</v>
      </c>
      <c r="C28" s="22" t="s">
        <v>37</v>
      </c>
      <c r="D28" s="22">
        <v>112</v>
      </c>
      <c r="E28" s="30" t="s">
        <v>18</v>
      </c>
      <c r="F28" s="22" t="s">
        <v>28</v>
      </c>
      <c r="G28" s="26">
        <v>0</v>
      </c>
      <c r="H28" s="26">
        <v>0</v>
      </c>
    </row>
    <row r="29" spans="1:8">
      <c r="A29" s="25" t="s">
        <v>44</v>
      </c>
      <c r="B29" s="22" t="s">
        <v>32</v>
      </c>
      <c r="C29" s="22" t="s">
        <v>37</v>
      </c>
      <c r="D29" s="22">
        <v>112</v>
      </c>
      <c r="E29" s="30" t="s">
        <v>18</v>
      </c>
      <c r="F29" s="22" t="s">
        <v>39</v>
      </c>
      <c r="G29" s="26">
        <v>14756.27</v>
      </c>
      <c r="H29" s="26">
        <v>14756.27</v>
      </c>
    </row>
    <row r="30" spans="1:8">
      <c r="A30" s="25"/>
      <c r="B30" s="20" t="s">
        <v>32</v>
      </c>
      <c r="C30" s="20" t="s">
        <v>37</v>
      </c>
      <c r="D30" s="20" t="s">
        <v>45</v>
      </c>
      <c r="E30" s="12"/>
      <c r="F30" s="20"/>
      <c r="G30" s="23">
        <f>G31+G32+G34+G33</f>
        <v>108973.02</v>
      </c>
      <c r="H30" s="23">
        <f>H31+H32+H34+H33</f>
        <v>108973.02</v>
      </c>
    </row>
    <row r="31" spans="1:8">
      <c r="A31" s="25" t="s">
        <v>46</v>
      </c>
      <c r="B31" s="22" t="s">
        <v>32</v>
      </c>
      <c r="C31" s="22" t="s">
        <v>37</v>
      </c>
      <c r="D31" s="22" t="s">
        <v>45</v>
      </c>
      <c r="E31" s="30" t="s">
        <v>18</v>
      </c>
      <c r="F31" s="22" t="s">
        <v>47</v>
      </c>
      <c r="G31" s="26">
        <v>76523.02</v>
      </c>
      <c r="H31" s="26">
        <v>76523.02</v>
      </c>
    </row>
    <row r="32" spans="1:8">
      <c r="A32" s="25" t="s">
        <v>48</v>
      </c>
      <c r="B32" s="22" t="s">
        <v>32</v>
      </c>
      <c r="C32" s="22" t="s">
        <v>37</v>
      </c>
      <c r="D32" s="22" t="s">
        <v>45</v>
      </c>
      <c r="E32" s="30" t="s">
        <v>18</v>
      </c>
      <c r="F32" s="22" t="s">
        <v>49</v>
      </c>
      <c r="G32" s="26">
        <v>8000</v>
      </c>
      <c r="H32" s="26">
        <v>8000</v>
      </c>
    </row>
    <row r="33" spans="1:8">
      <c r="A33" s="25"/>
      <c r="B33" s="22" t="s">
        <v>32</v>
      </c>
      <c r="C33" s="22" t="s">
        <v>37</v>
      </c>
      <c r="D33" s="22" t="s">
        <v>45</v>
      </c>
      <c r="E33" s="30" t="s">
        <v>18</v>
      </c>
      <c r="F33" s="22" t="s">
        <v>20</v>
      </c>
      <c r="G33" s="26">
        <v>2910</v>
      </c>
      <c r="H33" s="26">
        <v>2910</v>
      </c>
    </row>
    <row r="34" spans="1:8">
      <c r="A34" s="25" t="s">
        <v>23</v>
      </c>
      <c r="B34" s="22" t="s">
        <v>32</v>
      </c>
      <c r="C34" s="22" t="s">
        <v>37</v>
      </c>
      <c r="D34" s="22" t="s">
        <v>45</v>
      </c>
      <c r="E34" s="30" t="s">
        <v>18</v>
      </c>
      <c r="F34" s="22" t="s">
        <v>24</v>
      </c>
      <c r="G34" s="26">
        <v>21540</v>
      </c>
      <c r="H34" s="26">
        <v>21540</v>
      </c>
    </row>
    <row r="35" spans="1:8">
      <c r="A35" s="25"/>
      <c r="B35" s="20" t="s">
        <v>32</v>
      </c>
      <c r="C35" s="20" t="s">
        <v>37</v>
      </c>
      <c r="D35" s="20" t="s">
        <v>15</v>
      </c>
      <c r="E35" s="12"/>
      <c r="F35" s="20"/>
      <c r="G35" s="23">
        <f>G37+G40+G38+G36+G39</f>
        <v>2244893.2800000003</v>
      </c>
      <c r="H35" s="23">
        <f>H37+H40+H38+H36+H39</f>
        <v>2244893.2800000003</v>
      </c>
    </row>
    <row r="36" spans="1:8">
      <c r="A36" s="25"/>
      <c r="B36" s="22" t="s">
        <v>32</v>
      </c>
      <c r="C36" s="22" t="s">
        <v>37</v>
      </c>
      <c r="D36" s="22" t="s">
        <v>15</v>
      </c>
      <c r="E36" s="30" t="s">
        <v>18</v>
      </c>
      <c r="F36" s="22" t="s">
        <v>22</v>
      </c>
      <c r="G36" s="26">
        <v>369466.95</v>
      </c>
      <c r="H36" s="26">
        <v>369466.95</v>
      </c>
    </row>
    <row r="37" spans="1:8">
      <c r="A37" s="25"/>
      <c r="B37" s="22" t="s">
        <v>32</v>
      </c>
      <c r="C37" s="22" t="s">
        <v>37</v>
      </c>
      <c r="D37" s="22" t="s">
        <v>15</v>
      </c>
      <c r="E37" s="30" t="s">
        <v>18</v>
      </c>
      <c r="F37" s="22" t="s">
        <v>24</v>
      </c>
      <c r="G37" s="26">
        <v>59163.06</v>
      </c>
      <c r="H37" s="26">
        <v>59163.06</v>
      </c>
    </row>
    <row r="38" spans="1:8">
      <c r="A38" s="25"/>
      <c r="B38" s="22" t="s">
        <v>32</v>
      </c>
      <c r="C38" s="22" t="s">
        <v>37</v>
      </c>
      <c r="D38" s="22" t="s">
        <v>15</v>
      </c>
      <c r="E38" s="30" t="s">
        <v>18</v>
      </c>
      <c r="F38" s="22" t="s">
        <v>50</v>
      </c>
      <c r="G38" s="26">
        <v>16883.77</v>
      </c>
      <c r="H38" s="26">
        <v>16883.77</v>
      </c>
    </row>
    <row r="39" spans="1:8">
      <c r="A39" s="25"/>
      <c r="B39" s="22" t="s">
        <v>32</v>
      </c>
      <c r="C39" s="22" t="s">
        <v>37</v>
      </c>
      <c r="D39" s="22" t="s">
        <v>15</v>
      </c>
      <c r="E39" s="30" t="s">
        <v>18</v>
      </c>
      <c r="F39" s="22" t="s">
        <v>49</v>
      </c>
      <c r="G39" s="26">
        <v>2360</v>
      </c>
      <c r="H39" s="26">
        <v>2360</v>
      </c>
    </row>
    <row r="40" spans="1:8">
      <c r="A40" s="25"/>
      <c r="B40" s="22" t="s">
        <v>32</v>
      </c>
      <c r="C40" s="22" t="s">
        <v>37</v>
      </c>
      <c r="D40" s="22" t="s">
        <v>15</v>
      </c>
      <c r="E40" s="30" t="s">
        <v>18</v>
      </c>
      <c r="F40" s="22" t="s">
        <v>20</v>
      </c>
      <c r="G40" s="26">
        <v>1797019.5</v>
      </c>
      <c r="H40" s="26">
        <v>1797019.5</v>
      </c>
    </row>
    <row r="41" spans="1:8" s="24" customFormat="1" ht="10.5">
      <c r="A41" s="19"/>
      <c r="B41" s="20" t="s">
        <v>32</v>
      </c>
      <c r="C41" s="20" t="s">
        <v>37</v>
      </c>
      <c r="D41" s="20" t="s">
        <v>51</v>
      </c>
      <c r="E41" s="12"/>
      <c r="F41" s="20"/>
      <c r="G41" s="23">
        <f t="shared" ref="G41:H41" si="5">G42</f>
        <v>0</v>
      </c>
      <c r="H41" s="23">
        <f t="shared" si="5"/>
        <v>0</v>
      </c>
    </row>
    <row r="42" spans="1:8" ht="33.75">
      <c r="A42" s="25" t="s">
        <v>52</v>
      </c>
      <c r="B42" s="22" t="s">
        <v>32</v>
      </c>
      <c r="C42" s="22" t="s">
        <v>37</v>
      </c>
      <c r="D42" s="22" t="s">
        <v>51</v>
      </c>
      <c r="E42" s="22" t="s">
        <v>18</v>
      </c>
      <c r="F42" s="22" t="s">
        <v>50</v>
      </c>
      <c r="G42" s="31">
        <v>0</v>
      </c>
      <c r="H42" s="31">
        <v>0</v>
      </c>
    </row>
    <row r="43" spans="1:8">
      <c r="A43" s="25"/>
      <c r="B43" s="20" t="s">
        <v>32</v>
      </c>
      <c r="C43" s="20" t="s">
        <v>37</v>
      </c>
      <c r="D43" s="20" t="s">
        <v>53</v>
      </c>
      <c r="E43" s="20"/>
      <c r="F43" s="20"/>
      <c r="G43" s="32">
        <f>G44</f>
        <v>42.02</v>
      </c>
      <c r="H43" s="32">
        <f>H44</f>
        <v>42.02</v>
      </c>
    </row>
    <row r="44" spans="1:8">
      <c r="A44" s="25"/>
      <c r="B44" s="22" t="s">
        <v>32</v>
      </c>
      <c r="C44" s="22" t="s">
        <v>37</v>
      </c>
      <c r="D44" s="22" t="s">
        <v>53</v>
      </c>
      <c r="E44" s="22" t="s">
        <v>18</v>
      </c>
      <c r="F44" s="22" t="s">
        <v>22</v>
      </c>
      <c r="G44" s="31">
        <v>42.02</v>
      </c>
      <c r="H44" s="31">
        <v>42.02</v>
      </c>
    </row>
    <row r="45" spans="1:8">
      <c r="A45" s="19" t="s">
        <v>54</v>
      </c>
      <c r="B45" s="20" t="s">
        <v>32</v>
      </c>
      <c r="C45" s="20" t="s">
        <v>55</v>
      </c>
      <c r="D45" s="20" t="s">
        <v>35</v>
      </c>
      <c r="E45" s="20"/>
      <c r="F45" s="20"/>
      <c r="G45" s="32">
        <f>G46+G47</f>
        <v>1310800</v>
      </c>
      <c r="H45" s="32">
        <f>H46+H47</f>
        <v>1310800</v>
      </c>
    </row>
    <row r="46" spans="1:8">
      <c r="A46" s="25"/>
      <c r="B46" s="22" t="s">
        <v>32</v>
      </c>
      <c r="C46" s="22" t="s">
        <v>55</v>
      </c>
      <c r="D46" s="22" t="s">
        <v>35</v>
      </c>
      <c r="E46" s="22" t="s">
        <v>18</v>
      </c>
      <c r="F46" s="22" t="s">
        <v>38</v>
      </c>
      <c r="G46" s="31">
        <v>1006764.71</v>
      </c>
      <c r="H46" s="31">
        <v>1006764.71</v>
      </c>
    </row>
    <row r="47" spans="1:8">
      <c r="A47" s="25"/>
      <c r="B47" s="22" t="s">
        <v>32</v>
      </c>
      <c r="C47" s="22" t="s">
        <v>55</v>
      </c>
      <c r="D47" s="22" t="s">
        <v>35</v>
      </c>
      <c r="E47" s="22" t="s">
        <v>18</v>
      </c>
      <c r="F47" s="22" t="s">
        <v>41</v>
      </c>
      <c r="G47" s="31">
        <v>304035.28999999998</v>
      </c>
      <c r="H47" s="31">
        <v>304035.28999999998</v>
      </c>
    </row>
    <row r="48" spans="1:8" s="24" customFormat="1" ht="10.5">
      <c r="A48" s="19" t="s">
        <v>56</v>
      </c>
      <c r="B48" s="20" t="s">
        <v>32</v>
      </c>
      <c r="C48" s="20" t="s">
        <v>57</v>
      </c>
      <c r="D48" s="20"/>
      <c r="E48" s="12"/>
      <c r="F48" s="20"/>
      <c r="G48" s="23">
        <f>G49+G58</f>
        <v>4499210.3900000006</v>
      </c>
      <c r="H48" s="23">
        <f>H49+H58</f>
        <v>4499210.3900000006</v>
      </c>
    </row>
    <row r="49" spans="1:8" s="24" customFormat="1" ht="10.5">
      <c r="A49" s="19"/>
      <c r="B49" s="20" t="s">
        <v>32</v>
      </c>
      <c r="C49" s="20" t="s">
        <v>58</v>
      </c>
      <c r="D49" s="20" t="s">
        <v>15</v>
      </c>
      <c r="E49" s="12"/>
      <c r="F49" s="20"/>
      <c r="G49" s="23">
        <f t="shared" ref="G49:H49" si="6">G50+G51+G52+G53+G54+G55+G56+G57</f>
        <v>4366770.3900000006</v>
      </c>
      <c r="H49" s="23">
        <f t="shared" si="6"/>
        <v>4366770.3900000006</v>
      </c>
    </row>
    <row r="50" spans="1:8">
      <c r="A50" s="25" t="s">
        <v>16</v>
      </c>
      <c r="B50" s="22" t="s">
        <v>32</v>
      </c>
      <c r="C50" s="22" t="s">
        <v>58</v>
      </c>
      <c r="D50" s="22" t="s">
        <v>15</v>
      </c>
      <c r="E50" s="30" t="s">
        <v>18</v>
      </c>
      <c r="F50" s="22" t="s">
        <v>28</v>
      </c>
      <c r="G50" s="26">
        <v>4000</v>
      </c>
      <c r="H50" s="26">
        <v>4000</v>
      </c>
    </row>
    <row r="51" spans="1:8">
      <c r="A51" s="25" t="s">
        <v>59</v>
      </c>
      <c r="B51" s="22" t="s">
        <v>32</v>
      </c>
      <c r="C51" s="22" t="s">
        <v>58</v>
      </c>
      <c r="D51" s="22" t="s">
        <v>15</v>
      </c>
      <c r="E51" s="30" t="s">
        <v>18</v>
      </c>
      <c r="F51" s="22" t="s">
        <v>60</v>
      </c>
      <c r="G51" s="26">
        <v>73653.320000000007</v>
      </c>
      <c r="H51" s="26">
        <v>73653.320000000007</v>
      </c>
    </row>
    <row r="52" spans="1:8">
      <c r="A52" s="25" t="s">
        <v>61</v>
      </c>
      <c r="B52" s="22" t="s">
        <v>32</v>
      </c>
      <c r="C52" s="22" t="s">
        <v>58</v>
      </c>
      <c r="D52" s="22" t="s">
        <v>15</v>
      </c>
      <c r="E52" s="30" t="s">
        <v>18</v>
      </c>
      <c r="F52" s="22" t="s">
        <v>62</v>
      </c>
      <c r="G52" s="26">
        <v>506699.6</v>
      </c>
      <c r="H52" s="26">
        <v>506699.6</v>
      </c>
    </row>
    <row r="53" spans="1:8">
      <c r="A53" s="25" t="s">
        <v>63</v>
      </c>
      <c r="B53" s="22" t="s">
        <v>32</v>
      </c>
      <c r="C53" s="22" t="s">
        <v>58</v>
      </c>
      <c r="D53" s="22" t="s">
        <v>15</v>
      </c>
      <c r="E53" s="30" t="s">
        <v>18</v>
      </c>
      <c r="F53" s="22" t="s">
        <v>49</v>
      </c>
      <c r="G53" s="26">
        <v>36988.449999999997</v>
      </c>
      <c r="H53" s="26">
        <v>36988.449999999997</v>
      </c>
    </row>
    <row r="54" spans="1:8">
      <c r="A54" s="25" t="s">
        <v>64</v>
      </c>
      <c r="B54" s="22" t="s">
        <v>32</v>
      </c>
      <c r="C54" s="22" t="s">
        <v>58</v>
      </c>
      <c r="D54" s="22" t="s">
        <v>15</v>
      </c>
      <c r="E54" s="30" t="s">
        <v>18</v>
      </c>
      <c r="F54" s="22" t="s">
        <v>20</v>
      </c>
      <c r="G54" s="26">
        <v>3298003.95</v>
      </c>
      <c r="H54" s="26">
        <v>3298003.95</v>
      </c>
    </row>
    <row r="55" spans="1:8">
      <c r="A55" s="25" t="s">
        <v>21</v>
      </c>
      <c r="B55" s="22" t="s">
        <v>32</v>
      </c>
      <c r="C55" s="22" t="s">
        <v>58</v>
      </c>
      <c r="D55" s="22" t="s">
        <v>15</v>
      </c>
      <c r="E55" s="30" t="s">
        <v>18</v>
      </c>
      <c r="F55" s="22" t="s">
        <v>22</v>
      </c>
      <c r="G55" s="26">
        <v>165520</v>
      </c>
      <c r="H55" s="26">
        <v>165520</v>
      </c>
    </row>
    <row r="56" spans="1:8">
      <c r="A56" s="25" t="s">
        <v>65</v>
      </c>
      <c r="B56" s="22" t="s">
        <v>32</v>
      </c>
      <c r="C56" s="22" t="s">
        <v>58</v>
      </c>
      <c r="D56" s="22" t="s">
        <v>15</v>
      </c>
      <c r="E56" s="30" t="s">
        <v>18</v>
      </c>
      <c r="F56" s="22" t="s">
        <v>50</v>
      </c>
      <c r="G56" s="26">
        <v>160500</v>
      </c>
      <c r="H56" s="26">
        <v>160500</v>
      </c>
    </row>
    <row r="57" spans="1:8">
      <c r="A57" s="25" t="s">
        <v>23</v>
      </c>
      <c r="B57" s="22" t="s">
        <v>32</v>
      </c>
      <c r="C57" s="22" t="s">
        <v>58</v>
      </c>
      <c r="D57" s="22" t="s">
        <v>15</v>
      </c>
      <c r="E57" s="30" t="s">
        <v>18</v>
      </c>
      <c r="F57" s="22" t="s">
        <v>24</v>
      </c>
      <c r="G57" s="26">
        <v>121405.07</v>
      </c>
      <c r="H57" s="26">
        <v>121405.07</v>
      </c>
    </row>
    <row r="58" spans="1:8">
      <c r="A58" s="25"/>
      <c r="B58" s="20" t="s">
        <v>32</v>
      </c>
      <c r="C58" s="20" t="s">
        <v>58</v>
      </c>
      <c r="D58" s="20" t="s">
        <v>66</v>
      </c>
      <c r="E58" s="12"/>
      <c r="F58" s="20"/>
      <c r="G58" s="23">
        <f t="shared" ref="G58:H58" si="7">G59</f>
        <v>132440</v>
      </c>
      <c r="H58" s="23">
        <f t="shared" si="7"/>
        <v>132440</v>
      </c>
    </row>
    <row r="59" spans="1:8">
      <c r="A59" s="25" t="s">
        <v>21</v>
      </c>
      <c r="B59" s="22" t="s">
        <v>32</v>
      </c>
      <c r="C59" s="22" t="s">
        <v>58</v>
      </c>
      <c r="D59" s="22" t="s">
        <v>66</v>
      </c>
      <c r="E59" s="30" t="s">
        <v>18</v>
      </c>
      <c r="F59" s="22" t="s">
        <v>22</v>
      </c>
      <c r="G59" s="26">
        <v>132440</v>
      </c>
      <c r="H59" s="26">
        <v>132440</v>
      </c>
    </row>
    <row r="60" spans="1:8">
      <c r="A60" s="19" t="s">
        <v>67</v>
      </c>
      <c r="B60" s="9">
        <v>1000</v>
      </c>
      <c r="C60" s="22"/>
      <c r="D60" s="19"/>
      <c r="E60" s="19"/>
      <c r="F60" s="19"/>
      <c r="G60" s="23">
        <f t="shared" ref="G60:H60" si="8">G61</f>
        <v>336633.55</v>
      </c>
      <c r="H60" s="23">
        <f t="shared" si="8"/>
        <v>336633.55</v>
      </c>
    </row>
    <row r="61" spans="1:8" s="24" customFormat="1">
      <c r="A61" s="19" t="s">
        <v>68</v>
      </c>
      <c r="B61" s="20" t="s">
        <v>69</v>
      </c>
      <c r="C61" s="22"/>
      <c r="D61" s="20"/>
      <c r="E61" s="20"/>
      <c r="F61" s="20"/>
      <c r="G61" s="23">
        <f>G62</f>
        <v>336633.55</v>
      </c>
      <c r="H61" s="23">
        <f>H62</f>
        <v>336633.55</v>
      </c>
    </row>
    <row r="62" spans="1:8">
      <c r="A62" s="19" t="s">
        <v>70</v>
      </c>
      <c r="B62" s="20" t="s">
        <v>69</v>
      </c>
      <c r="C62" s="20" t="s">
        <v>71</v>
      </c>
      <c r="D62" s="20"/>
      <c r="E62" s="20"/>
      <c r="F62" s="20"/>
      <c r="G62" s="23">
        <f>G63+G67</f>
        <v>336633.55</v>
      </c>
      <c r="H62" s="23">
        <f>H63+H67</f>
        <v>336633.55</v>
      </c>
    </row>
    <row r="63" spans="1:8">
      <c r="A63" s="19"/>
      <c r="B63" s="20" t="s">
        <v>69</v>
      </c>
      <c r="C63" s="20" t="s">
        <v>72</v>
      </c>
      <c r="D63" s="20" t="s">
        <v>15</v>
      </c>
      <c r="E63" s="20"/>
      <c r="F63" s="20"/>
      <c r="G63" s="23">
        <f>G64+G65+G66</f>
        <v>48631.549999999996</v>
      </c>
      <c r="H63" s="23">
        <f>H64+H65+H66</f>
        <v>48631.549999999996</v>
      </c>
    </row>
    <row r="64" spans="1:8">
      <c r="A64" s="25" t="s">
        <v>64</v>
      </c>
      <c r="B64" s="22" t="s">
        <v>69</v>
      </c>
      <c r="C64" s="22" t="s">
        <v>72</v>
      </c>
      <c r="D64" s="22" t="s">
        <v>15</v>
      </c>
      <c r="E64" s="30" t="s">
        <v>18</v>
      </c>
      <c r="F64" s="22" t="s">
        <v>20</v>
      </c>
      <c r="G64" s="26">
        <v>40798</v>
      </c>
      <c r="H64" s="26">
        <v>40798</v>
      </c>
    </row>
    <row r="65" spans="1:13">
      <c r="A65" s="25" t="s">
        <v>21</v>
      </c>
      <c r="B65" s="22" t="s">
        <v>69</v>
      </c>
      <c r="C65" s="22" t="s">
        <v>72</v>
      </c>
      <c r="D65" s="22" t="s">
        <v>15</v>
      </c>
      <c r="E65" s="30" t="s">
        <v>18</v>
      </c>
      <c r="F65" s="22" t="s">
        <v>22</v>
      </c>
      <c r="G65" s="26">
        <v>3032.45</v>
      </c>
      <c r="H65" s="26">
        <v>3032.45</v>
      </c>
    </row>
    <row r="66" spans="1:13">
      <c r="A66" s="25"/>
      <c r="B66" s="22" t="s">
        <v>69</v>
      </c>
      <c r="C66" s="22" t="s">
        <v>72</v>
      </c>
      <c r="D66" s="22" t="s">
        <v>15</v>
      </c>
      <c r="E66" s="30" t="s">
        <v>18</v>
      </c>
      <c r="F66" s="22" t="s">
        <v>24</v>
      </c>
      <c r="G66" s="26">
        <v>4801.1000000000004</v>
      </c>
      <c r="H66" s="26">
        <v>4801.1000000000004</v>
      </c>
    </row>
    <row r="67" spans="1:13">
      <c r="A67" s="25"/>
      <c r="B67" s="20" t="s">
        <v>69</v>
      </c>
      <c r="C67" s="20" t="s">
        <v>72</v>
      </c>
      <c r="D67" s="20" t="s">
        <v>66</v>
      </c>
      <c r="E67" s="12"/>
      <c r="F67" s="20"/>
      <c r="G67" s="23">
        <f>G68+G69</f>
        <v>288002</v>
      </c>
      <c r="H67" s="23">
        <f>H68+H69</f>
        <v>288002</v>
      </c>
    </row>
    <row r="68" spans="1:13">
      <c r="A68" s="25" t="s">
        <v>64</v>
      </c>
      <c r="B68" s="22" t="s">
        <v>69</v>
      </c>
      <c r="C68" s="22" t="s">
        <v>72</v>
      </c>
      <c r="D68" s="22" t="s">
        <v>66</v>
      </c>
      <c r="E68" s="30" t="s">
        <v>18</v>
      </c>
      <c r="F68" s="22" t="s">
        <v>20</v>
      </c>
      <c r="G68" s="26">
        <v>0</v>
      </c>
      <c r="H68" s="26">
        <v>0</v>
      </c>
    </row>
    <row r="69" spans="1:13">
      <c r="A69" s="25" t="s">
        <v>21</v>
      </c>
      <c r="B69" s="22" t="s">
        <v>69</v>
      </c>
      <c r="C69" s="22" t="s">
        <v>72</v>
      </c>
      <c r="D69" s="22" t="s">
        <v>66</v>
      </c>
      <c r="E69" s="30" t="s">
        <v>18</v>
      </c>
      <c r="F69" s="22" t="s">
        <v>22</v>
      </c>
      <c r="G69" s="26">
        <v>288002</v>
      </c>
      <c r="H69" s="26">
        <v>288002</v>
      </c>
    </row>
    <row r="70" spans="1:13">
      <c r="A70" s="19" t="s">
        <v>73</v>
      </c>
      <c r="B70" s="9">
        <v>1100</v>
      </c>
      <c r="C70" s="20"/>
      <c r="D70" s="19"/>
      <c r="E70" s="19"/>
      <c r="F70" s="19"/>
      <c r="G70" s="23">
        <f t="shared" ref="G70:H70" si="9">G72</f>
        <v>936699</v>
      </c>
      <c r="H70" s="23">
        <f t="shared" si="9"/>
        <v>936699</v>
      </c>
    </row>
    <row r="71" spans="1:13">
      <c r="A71" s="19" t="s">
        <v>74</v>
      </c>
      <c r="B71" s="20" t="s">
        <v>75</v>
      </c>
      <c r="C71" s="22"/>
      <c r="D71" s="20"/>
      <c r="E71" s="20"/>
      <c r="F71" s="20"/>
      <c r="G71" s="23">
        <f>G72</f>
        <v>936699</v>
      </c>
      <c r="H71" s="23">
        <f>H72</f>
        <v>936699</v>
      </c>
    </row>
    <row r="72" spans="1:13" s="24" customFormat="1" ht="10.5">
      <c r="A72" s="19" t="s">
        <v>76</v>
      </c>
      <c r="B72" s="20" t="s">
        <v>75</v>
      </c>
      <c r="C72" s="20" t="s">
        <v>77</v>
      </c>
      <c r="D72" s="20"/>
      <c r="E72" s="20"/>
      <c r="F72" s="20"/>
      <c r="G72" s="23">
        <f>G73</f>
        <v>936699</v>
      </c>
      <c r="H72" s="23">
        <f>H73</f>
        <v>936699</v>
      </c>
    </row>
    <row r="73" spans="1:13">
      <c r="A73" s="25"/>
      <c r="B73" s="20" t="s">
        <v>75</v>
      </c>
      <c r="C73" s="20" t="s">
        <v>78</v>
      </c>
      <c r="D73" s="20" t="s">
        <v>15</v>
      </c>
      <c r="E73" s="30"/>
      <c r="F73" s="22"/>
      <c r="G73" s="33">
        <f>G74+G75+G76+G77+G78+G79</f>
        <v>936699</v>
      </c>
      <c r="H73" s="33">
        <f>H74+H75+H76+H77+H78+H79</f>
        <v>936699</v>
      </c>
    </row>
    <row r="74" spans="1:13">
      <c r="A74" s="25" t="s">
        <v>23</v>
      </c>
      <c r="B74" s="22" t="s">
        <v>75</v>
      </c>
      <c r="C74" s="22" t="s">
        <v>78</v>
      </c>
      <c r="D74" s="22">
        <v>244</v>
      </c>
      <c r="E74" s="30" t="s">
        <v>18</v>
      </c>
      <c r="F74" s="22">
        <v>340</v>
      </c>
      <c r="G74" s="26">
        <v>72353</v>
      </c>
      <c r="H74" s="26">
        <v>72353</v>
      </c>
      <c r="I74" s="34"/>
      <c r="J74" s="35"/>
      <c r="K74" s="35"/>
      <c r="L74" s="35"/>
      <c r="M74" s="35"/>
    </row>
    <row r="75" spans="1:13">
      <c r="A75" s="25" t="s">
        <v>16</v>
      </c>
      <c r="B75" s="22" t="s">
        <v>75</v>
      </c>
      <c r="C75" s="22" t="s">
        <v>78</v>
      </c>
      <c r="D75" s="22" t="s">
        <v>15</v>
      </c>
      <c r="E75" s="30" t="s">
        <v>18</v>
      </c>
      <c r="F75" s="22">
        <v>222</v>
      </c>
      <c r="G75" s="26">
        <v>60900</v>
      </c>
      <c r="H75" s="26">
        <v>60900</v>
      </c>
    </row>
    <row r="76" spans="1:13">
      <c r="A76" s="25" t="s">
        <v>61</v>
      </c>
      <c r="B76" s="22" t="s">
        <v>75</v>
      </c>
      <c r="C76" s="22" t="s">
        <v>78</v>
      </c>
      <c r="D76" s="22" t="s">
        <v>15</v>
      </c>
      <c r="E76" s="30" t="s">
        <v>18</v>
      </c>
      <c r="F76" s="22">
        <v>224</v>
      </c>
      <c r="G76" s="26">
        <v>670800</v>
      </c>
      <c r="H76" s="26">
        <v>670800</v>
      </c>
    </row>
    <row r="77" spans="1:13">
      <c r="A77" s="25" t="s">
        <v>64</v>
      </c>
      <c r="B77" s="22" t="s">
        <v>75</v>
      </c>
      <c r="C77" s="22" t="s">
        <v>78</v>
      </c>
      <c r="D77" s="22">
        <v>244</v>
      </c>
      <c r="E77" s="30" t="s">
        <v>18</v>
      </c>
      <c r="F77" s="22">
        <v>226</v>
      </c>
      <c r="G77" s="26">
        <v>0</v>
      </c>
      <c r="H77" s="26">
        <v>0</v>
      </c>
    </row>
    <row r="78" spans="1:13">
      <c r="A78" s="25" t="s">
        <v>21</v>
      </c>
      <c r="B78" s="22" t="s">
        <v>75</v>
      </c>
      <c r="C78" s="22" t="s">
        <v>78</v>
      </c>
      <c r="D78" s="22" t="s">
        <v>15</v>
      </c>
      <c r="E78" s="30" t="s">
        <v>18</v>
      </c>
      <c r="F78" s="22">
        <v>290</v>
      </c>
      <c r="G78" s="26">
        <v>113393.5</v>
      </c>
      <c r="H78" s="26">
        <v>113393.5</v>
      </c>
      <c r="I78" s="34"/>
      <c r="J78" s="35"/>
      <c r="K78" s="35"/>
      <c r="L78" s="35"/>
      <c r="M78" s="35"/>
    </row>
    <row r="79" spans="1:13">
      <c r="A79" s="25" t="s">
        <v>65</v>
      </c>
      <c r="B79" s="22" t="s">
        <v>75</v>
      </c>
      <c r="C79" s="22" t="s">
        <v>78</v>
      </c>
      <c r="D79" s="22">
        <v>244</v>
      </c>
      <c r="E79" s="30" t="s">
        <v>18</v>
      </c>
      <c r="F79" s="22" t="s">
        <v>50</v>
      </c>
      <c r="G79" s="26">
        <v>19252.5</v>
      </c>
      <c r="H79" s="26">
        <v>19252.5</v>
      </c>
    </row>
    <row r="80" spans="1:13">
      <c r="A80" s="27"/>
      <c r="B80" s="27"/>
      <c r="C80" s="27"/>
      <c r="D80" s="27"/>
      <c r="E80" s="27"/>
      <c r="F80" s="27"/>
    </row>
    <row r="82" spans="1:6">
      <c r="A82" s="27"/>
      <c r="B82" s="27"/>
      <c r="C82" s="27"/>
      <c r="D82" s="27"/>
      <c r="E82" s="27"/>
      <c r="F82" s="27"/>
    </row>
    <row r="83" spans="1:6">
      <c r="A83" s="27"/>
      <c r="B83" s="27"/>
      <c r="D83" s="27"/>
      <c r="E83" s="27"/>
      <c r="F83" s="27"/>
    </row>
    <row r="84" spans="1:6">
      <c r="C84" s="27"/>
    </row>
    <row r="85" spans="1:6">
      <c r="C85" s="27"/>
    </row>
  </sheetData>
  <mergeCells count="6">
    <mergeCell ref="A1:G1"/>
    <mergeCell ref="A3:G3"/>
    <mergeCell ref="A4:G4"/>
    <mergeCell ref="A5:G5"/>
    <mergeCell ref="I74:M74"/>
    <mergeCell ref="I78:M7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2015-02-27T09:18:04Z</dcterms:modified>
</cp:coreProperties>
</file>